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18" i="1"/>
  <c r="H52" i="1"/>
  <c r="H38" i="1"/>
  <c r="H58" i="1"/>
  <c r="H32" i="1"/>
  <c r="H29" i="1"/>
  <c r="H36" i="1" l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<sst xmlns="http://schemas.openxmlformats.org/spreadsheetml/2006/main" count="57" uniqueCount="34">
  <si>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</si>
  <si>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</si>
  <si>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</si>
  <si>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</si>
  <si>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</si>
  <si>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</si>
  <si>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</si>
  <si>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</si>
  <si>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</si>
  <si>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</si>
  <si>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</si>
  <si>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</si>
  <si>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</si>
  <si>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</si>
  <si>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</si>
  <si>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</si>
  <si>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</si>
  <si>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</si>
  <si>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</si>
  <si>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</si>
  <si>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</si>
  <si>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</si>
  <si>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</si>
  <si>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</si>
  <si>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</si>
  <si>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</si>
  <si>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</si>
  <si>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</si>
  <si>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</si>
  <si>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</si>
  <si>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Dana:05.05.2021.</t>
  </si>
  <si>
    <t>Dana 05.05.2021.godine Dom zdravlja Požarevac nije izvršio plaćanje prema dobavljačima:</t>
  </si>
  <si>
    <t>Primljena i neutrošena participacija od 05.05.2021.</t>
  </si>
  <si>
    <t>Solidrana pomoć-rođenje deteta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</si>
</sst>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44321</v>
      </c>
      <c r="H12" s="14">
        <v>3255082.25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44321</v>
      </c>
      <c r="H13" s="2">
        <f>H14+H30-H37-H51</f>
        <v>3248883.0199999944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44321</v>
      </c>
      <c r="H14" s="3">
        <f>H15+H16+H17+H18+H19+H20+H21+H22+H23+H24+H25+H26+H27+H29+H28</f>
        <v>35337813.179999992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32540796.899999999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1068667-8888.88-0.2+1068667-1202188.82-22889-526-31212.28-5544.78+1068667-25000-1262675.83-14666.8-13216.67+48260.01-6551.11+57634.4+1066667-31034-1174312.49-7079.66-13333.32-23628.54-31320.05-5545+1068667</f>
        <v>1567615.9799999995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v>1089916.6499999999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33</v>
      </c>
      <c r="C28" s="26"/>
      <c r="D28" s="26"/>
      <c r="E28" s="26"/>
      <c r="F28" s="27"/>
      <c r="G28" s="21"/>
      <c r="H28" s="9">
        <v>124560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+4850+2150+4150+2350-28152+4300+1400-4297+3650+1550+6000+650+5350+2100-8665.56+4200+1950</f>
        <v>14923.650000000003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44321</v>
      </c>
      <c r="H30" s="3">
        <f>H31+H32+H33+H34+H35+H36</f>
        <v>3327064.06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2976712.7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</f>
        <v>219755.19999999992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</f>
        <v>90346.16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44321</v>
      </c>
      <c r="H37" s="4">
        <f>SUM(H38:H50)</f>
        <v>32448688.59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f>32540796.9-6248.93-781.36-93789.72</f>
        <v>32439976.890000001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8711.7000000000007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25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26</v>
      </c>
      <c r="C51" s="45"/>
      <c r="D51" s="45"/>
      <c r="E51" s="45"/>
      <c r="F51" s="46"/>
      <c r="G51" s="23">
        <v>44321</v>
      </c>
      <c r="H51" s="4">
        <f>SUM(H52:H56)</f>
        <v>2967305.6300000004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f>2976712.7-9407.07</f>
        <v>2967305.6300000004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27</v>
      </c>
      <c r="C57" s="48"/>
      <c r="D57" s="48"/>
      <c r="E57" s="48"/>
      <c r="F57" s="49"/>
      <c r="G57" s="24">
        <v>44321</v>
      </c>
      <c r="H57" s="5">
        <f>303.75+5895.87+411531.7+263388.55+221619.15-896540.02+272033-272033+1707227.2+23411.92+2048.46+9866.63</f>
        <v>1748753.2099999997</v>
      </c>
      <c r="I57" s="10"/>
      <c r="L57" s="7"/>
    </row>
    <row r="58" spans="2:12" x14ac:dyDescent="0.25">
      <c r="B58" s="25" t="s">
        <v>28</v>
      </c>
      <c r="C58" s="26"/>
      <c r="D58" s="26"/>
      <c r="E58" s="26"/>
      <c r="F58" s="27"/>
      <c r="G58" s="22"/>
      <c r="H58" s="2">
        <f>1707227.2+23411.92+2048.46+9866.4</f>
        <v>1742553.9799999997</v>
      </c>
      <c r="I58" s="10"/>
      <c r="J58" s="10"/>
    </row>
    <row r="59" spans="2:12" x14ac:dyDescent="0.25">
      <c r="B59" s="41" t="s">
        <v>29</v>
      </c>
      <c r="C59" s="42"/>
      <c r="D59" s="42"/>
      <c r="E59" s="42"/>
      <c r="F59" s="43"/>
      <c r="G59" s="22"/>
      <c r="H59" s="6">
        <f>H14+H30-H37-H51+H57-H58</f>
        <v>3255082.2499999944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2021-05-06T07:15:31Z</dcterms:modified>
  <cp:category/>
  <cp:contentStatus/>
</cp:coreProperties>
</file>